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972"/>
  </bookViews>
  <sheets>
    <sheet name="1" sheetId="1" r:id="rId1"/>
  </sheets>
  <definedNames>
    <definedName name="_xlnm._FilterDatabase" localSheetId="0" hidden="1">'1'!$A$2:$H$7</definedName>
    <definedName name="_xlnm.Print_Titles" localSheetId="0">'1'!$1:$2</definedName>
  </definedNames>
  <calcPr calcId="144525"/>
</workbook>
</file>

<file path=xl/sharedStrings.xml><?xml version="1.0" encoding="utf-8"?>
<sst xmlns="http://schemas.openxmlformats.org/spreadsheetml/2006/main" count="24" uniqueCount="19">
  <si>
    <t>固镇县2020年公开招聘编外教师体检复检结果公示</t>
  </si>
  <si>
    <t>序号</t>
  </si>
  <si>
    <t>职位代码</t>
  </si>
  <si>
    <t>准考证号</t>
  </si>
  <si>
    <t>考场号</t>
  </si>
  <si>
    <t>座位号</t>
  </si>
  <si>
    <t>公共知识成绩</t>
  </si>
  <si>
    <t>专业知识成绩</t>
  </si>
  <si>
    <t>笔试成绩</t>
  </si>
  <si>
    <t>面试成绩</t>
  </si>
  <si>
    <t>合成总成绩</t>
  </si>
  <si>
    <t>体检组别</t>
  </si>
  <si>
    <t>复检结果</t>
  </si>
  <si>
    <t>备注</t>
  </si>
  <si>
    <t>202008-初中体育组</t>
  </si>
  <si>
    <t>合格</t>
  </si>
  <si>
    <t>202016-小学数学C组</t>
  </si>
  <si>
    <t>202019-小学体育组</t>
  </si>
  <si>
    <t>202025-幼儿园C组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</si>
</sst>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2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sz val="11"/>
      <name val="方正小标宋简体"/>
      <charset val="134"/>
    </font>
    <font>
      <sz val="20"/>
      <name val="方正小标宋简体"/>
      <charset val="134"/>
    </font>
    <font>
      <b/>
      <sz val="12"/>
      <name val="方正小标宋简体"/>
      <charset val="134"/>
    </font>
    <font>
      <b/>
      <sz val="20"/>
      <name val="方正小标宋简体"/>
      <charset val="134"/>
    </font>
    <font>
      <b/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" borderId="3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25" fillId="22" borderId="5" applyNumberFormat="0" applyAlignment="0" applyProtection="0">
      <alignment vertical="center"/>
    </xf>
    <xf numFmtId="0" fontId="26" fillId="31" borderId="8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78" fontId="0" fillId="2" borderId="0" xfId="0" applyNumberFormat="1" applyFill="1" applyAlignment="1">
      <alignment horizontal="center" vertical="center"/>
    </xf>
    <xf numFmtId="177" fontId="3" fillId="2" borderId="0" xfId="0" applyNumberFormat="1" applyFont="1" applyFill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78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178" fontId="0" fillId="2" borderId="0" xfId="0" applyNumberFormat="1" applyFont="1" applyFill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pane ySplit="2" topLeftCell="A3" activePane="bottomLeft" state="frozen"/>
      <selection/>
      <selection pane="bottomLeft" activeCell="N10" sqref="N10"/>
    </sheetView>
  </sheetViews>
  <sheetFormatPr defaultColWidth="9" defaultRowHeight="26.4" outlineLevelRow="7"/>
  <cols>
    <col min="1" max="1" width="9.3" style="3" customWidth="1"/>
    <col min="2" max="2" width="17.75" style="4" customWidth="1"/>
    <col min="3" max="3" width="12.1" style="5" customWidth="1"/>
    <col min="4" max="5" width="5.75" style="5" customWidth="1"/>
    <col min="6" max="6" width="7.5" style="5" customWidth="1"/>
    <col min="7" max="7" width="6.6" style="5" customWidth="1"/>
    <col min="8" max="8" width="7.4" style="6" customWidth="1"/>
    <col min="9" max="9" width="7.8" style="7" customWidth="1"/>
    <col min="10" max="10" width="8.8" style="7" customWidth="1"/>
    <col min="11" max="11" width="6.4" style="8" customWidth="1"/>
    <col min="12" max="12" width="10.5" style="9" customWidth="1"/>
    <col min="13" max="13" width="12.8" style="5" customWidth="1"/>
    <col min="14" max="222" width="9" style="5" customWidth="1"/>
    <col min="223" max="16384" width="9" style="5"/>
  </cols>
  <sheetData>
    <row r="1" ht="60.95" customHeight="1" spans="1:1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9"/>
      <c r="L1" s="10"/>
    </row>
    <row r="2" s="1" customFormat="1" ht="51" customHeight="1" spans="1:13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20" t="s">
        <v>9</v>
      </c>
      <c r="J2" s="20" t="s">
        <v>10</v>
      </c>
      <c r="K2" s="21" t="s">
        <v>11</v>
      </c>
      <c r="L2" s="22" t="s">
        <v>12</v>
      </c>
      <c r="M2" s="23" t="s">
        <v>13</v>
      </c>
    </row>
    <row r="3" s="2" customFormat="1" ht="32.1" customHeight="1" spans="1:13">
      <c r="A3" s="13">
        <v>1</v>
      </c>
      <c r="B3" s="14" t="s">
        <v>14</v>
      </c>
      <c r="C3" s="15" t="str">
        <f>"2020083712"</f>
        <v>2020083712</v>
      </c>
      <c r="D3" s="15" t="str">
        <f>"37"</f>
        <v>37</v>
      </c>
      <c r="E3" s="15" t="str">
        <f>"12"</f>
        <v>12</v>
      </c>
      <c r="F3" s="15">
        <v>52</v>
      </c>
      <c r="G3" s="15">
        <v>63.5</v>
      </c>
      <c r="H3" s="16">
        <f>F3*0.4+G3*0.6</f>
        <v>58.9</v>
      </c>
      <c r="I3" s="20">
        <v>77.8</v>
      </c>
      <c r="J3" s="20">
        <f>H3*0.3+I3*0.7</f>
        <v>72.13</v>
      </c>
      <c r="K3" s="24">
        <v>1</v>
      </c>
      <c r="L3" s="25" t="s">
        <v>15</v>
      </c>
      <c r="M3" s="15"/>
    </row>
    <row r="4" s="2" customFormat="1" ht="32.1" customHeight="1" spans="1:13">
      <c r="A4" s="13">
        <v>2</v>
      </c>
      <c r="B4" s="14" t="s">
        <v>16</v>
      </c>
      <c r="C4" s="15" t="str">
        <f>"2020162806"</f>
        <v>2020162806</v>
      </c>
      <c r="D4" s="15" t="str">
        <f>"28"</f>
        <v>28</v>
      </c>
      <c r="E4" s="15" t="str">
        <f>"06"</f>
        <v>06</v>
      </c>
      <c r="F4" s="15">
        <v>78</v>
      </c>
      <c r="G4" s="15">
        <v>83</v>
      </c>
      <c r="H4" s="16">
        <f>F4*0.4+G4*0.6</f>
        <v>81</v>
      </c>
      <c r="I4" s="20">
        <v>81</v>
      </c>
      <c r="J4" s="20">
        <f>H4*0.3+I4*0.7</f>
        <v>81</v>
      </c>
      <c r="K4" s="24">
        <v>1</v>
      </c>
      <c r="L4" s="25" t="s">
        <v>15</v>
      </c>
      <c r="M4" s="15"/>
    </row>
    <row r="5" s="2" customFormat="1" ht="32.1" customHeight="1" spans="1:13">
      <c r="A5" s="13">
        <v>3</v>
      </c>
      <c r="B5" s="14" t="s">
        <v>17</v>
      </c>
      <c r="C5" s="15" t="str">
        <f>"2020193425"</f>
        <v>2020193425</v>
      </c>
      <c r="D5" s="15" t="str">
        <f>"34"</f>
        <v>34</v>
      </c>
      <c r="E5" s="15" t="str">
        <f>"25"</f>
        <v>25</v>
      </c>
      <c r="F5" s="15">
        <v>65</v>
      </c>
      <c r="G5" s="15">
        <v>76.5</v>
      </c>
      <c r="H5" s="16">
        <f>F5*0.4+G5*0.6</f>
        <v>71.9</v>
      </c>
      <c r="I5" s="20">
        <v>78.9</v>
      </c>
      <c r="J5" s="20">
        <f>H5*0.3+I5*0.7</f>
        <v>76.8</v>
      </c>
      <c r="K5" s="24">
        <v>1</v>
      </c>
      <c r="L5" s="25" t="s">
        <v>15</v>
      </c>
      <c r="M5" s="15"/>
    </row>
    <row r="6" s="2" customFormat="1" ht="32.1" customHeight="1" spans="1:13">
      <c r="A6" s="13">
        <v>4</v>
      </c>
      <c r="B6" s="14" t="s">
        <v>16</v>
      </c>
      <c r="C6" s="15" t="str">
        <f>"2020163005"</f>
        <v>2020163005</v>
      </c>
      <c r="D6" s="15" t="str">
        <f>"30"</f>
        <v>30</v>
      </c>
      <c r="E6" s="15" t="str">
        <f>"05"</f>
        <v>05</v>
      </c>
      <c r="F6" s="15">
        <v>77</v>
      </c>
      <c r="G6" s="15">
        <v>84</v>
      </c>
      <c r="H6" s="16">
        <f>F6*0.4+G6*0.6</f>
        <v>81.2</v>
      </c>
      <c r="I6" s="20">
        <v>79.8</v>
      </c>
      <c r="J6" s="20">
        <f>H6*0.3+I6*0.7</f>
        <v>80.22</v>
      </c>
      <c r="K6" s="24">
        <v>5</v>
      </c>
      <c r="L6" s="25" t="s">
        <v>15</v>
      </c>
      <c r="M6" s="15"/>
    </row>
    <row r="7" s="2" customFormat="1" ht="32.1" customHeight="1" spans="1:13">
      <c r="A7" s="13">
        <v>5</v>
      </c>
      <c r="B7" s="14" t="s">
        <v>18</v>
      </c>
      <c r="C7" s="15" t="str">
        <f>"2020250615"</f>
        <v>2020250615</v>
      </c>
      <c r="D7" s="15" t="str">
        <f>"06"</f>
        <v>06</v>
      </c>
      <c r="E7" s="15" t="str">
        <f>"15"</f>
        <v>15</v>
      </c>
      <c r="F7" s="15">
        <v>72</v>
      </c>
      <c r="G7" s="15">
        <v>79</v>
      </c>
      <c r="H7" s="16">
        <f>F7*0.4+G7*0.6</f>
        <v>76.2</v>
      </c>
      <c r="I7" s="20">
        <v>76.4</v>
      </c>
      <c r="J7" s="20">
        <f>H7*0.3+I7*0.7</f>
        <v>76.34</v>
      </c>
      <c r="K7" s="24">
        <v>8</v>
      </c>
      <c r="L7" s="25" t="s">
        <v>15</v>
      </c>
      <c r="M7" s="15"/>
    </row>
    <row r="8" s="2" customFormat="1" spans="1:12">
      <c r="A8" s="3"/>
      <c r="B8" s="17"/>
      <c r="H8" s="18"/>
      <c r="I8" s="7"/>
      <c r="J8" s="7"/>
      <c r="K8" s="8"/>
      <c r="L8" s="9"/>
    </row>
  </sheetData>
  <mergeCells count="1">
    <mergeCell ref="A1:L1"/>
  </mergeCells>
  <pageMargins left="0.156944444444444" right="0.118055555555556" top="0.236111111111111" bottom="0.196527777777778" header="0.5" footer="0.5"/>
  <pageSetup paperSize="9" pageOrder="overThenDown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轻舟一片载君来</cp:lastModifiedBy>
  <dcterms:created xsi:type="dcterms:W3CDTF">2020-08-21T16:45:00Z</dcterms:created>
  <cp:lastPrinted>2020-09-12T09:05:00Z</cp:lastPrinted>
  <dcterms:modified xsi:type="dcterms:W3CDTF">2020-09-16T02:36:08Z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