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2" sheetId="2" r:id="rId1"/>
  </sheets>
  <definedNames>
    <definedName name="_xlnm.Print_Titles" localSheetId="0">Sheet2!$2:$2</definedName>
  </definedNames>
  <calcPr calcId="144525"/>
</workbook>
</file>

<file path=xl/sharedStrings.xml><?xml version="1.0" encoding="utf-8"?>
<sst xmlns="http://schemas.openxmlformats.org/spreadsheetml/2006/main" count="6" uniqueCount="6">
  <si>
    <t>固镇县村级后备干部招聘资格复审名单</t>
  </si>
  <si>
    <t>序号</t>
  </si>
  <si>
    <t>准考证号</t>
  </si>
  <si>
    <t>岗位代码</t>
  </si>
  <si>
    <t>笔试成绩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</si>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</sst>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sz val="24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0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9"/>
  <sheetViews>
    <sheetView tabSelected="1" workbookViewId="0">
      <selection activeCell="G5" sqref="G5"/>
    </sheetView>
  </sheetViews>
  <sheetFormatPr defaultColWidth="9" defaultRowHeight="31.5" outlineLevelCol="4"/>
  <cols>
    <col min="1" max="1" width="9.5" customWidth="1"/>
    <col min="2" max="2" width="23.625" style="2" customWidth="1"/>
    <col min="3" max="3" width="23.625" style="3" customWidth="1"/>
    <col min="4" max="4" width="17.125" style="4" customWidth="1"/>
    <col min="5" max="5" width="13.75" customWidth="1"/>
  </cols>
  <sheetData>
    <row r="1" ht="37" customHeight="1" spans="1:5">
      <c r="A1" s="5" t="s">
        <v>0</v>
      </c>
      <c r="B1" s="5"/>
      <c r="C1" s="5"/>
      <c r="D1" s="5"/>
      <c r="E1" s="5"/>
    </row>
    <row r="2" ht="24" customHeight="1" spans="1:5">
      <c r="A2" s="6" t="s">
        <v>1</v>
      </c>
      <c r="B2" s="7" t="s">
        <v>2</v>
      </c>
      <c r="C2" s="7" t="s">
        <v>3</v>
      </c>
      <c r="D2" s="7" t="s">
        <v>4</v>
      </c>
      <c r="E2" s="6" t="s">
        <v>5</v>
      </c>
    </row>
    <row r="3" s="1" customFormat="1" ht="15" customHeight="1" spans="1:5">
      <c r="A3" s="8">
        <v>1</v>
      </c>
      <c r="B3" s="9" t="str">
        <f>"259270105"</f>
        <v>259270105</v>
      </c>
      <c r="C3" s="9" t="str">
        <f t="shared" ref="C3:C8" si="0">"0509202501"</f>
        <v>0509202501</v>
      </c>
      <c r="D3" s="10">
        <v>72</v>
      </c>
      <c r="E3" s="8"/>
    </row>
    <row r="4" s="1" customFormat="1" ht="15" customHeight="1" spans="1:5">
      <c r="A4" s="8">
        <v>2</v>
      </c>
      <c r="B4" s="9" t="str">
        <f>"259270107"</f>
        <v>259270107</v>
      </c>
      <c r="C4" s="9" t="str">
        <f t="shared" si="0"/>
        <v>0509202501</v>
      </c>
      <c r="D4" s="10">
        <v>66</v>
      </c>
      <c r="E4" s="8"/>
    </row>
    <row r="5" s="1" customFormat="1" ht="15" customHeight="1" spans="1:5">
      <c r="A5" s="8">
        <v>3</v>
      </c>
      <c r="B5" s="9" t="str">
        <f>"259270103"</f>
        <v>259270103</v>
      </c>
      <c r="C5" s="9" t="str">
        <f t="shared" si="0"/>
        <v>0509202501</v>
      </c>
      <c r="D5" s="10">
        <v>65</v>
      </c>
      <c r="E5" s="8"/>
    </row>
    <row r="6" s="1" customFormat="1" ht="15" customHeight="1" spans="1:5">
      <c r="A6" s="8">
        <v>4</v>
      </c>
      <c r="B6" s="9" t="str">
        <f>"259270108"</f>
        <v>259270108</v>
      </c>
      <c r="C6" s="9" t="str">
        <f t="shared" si="0"/>
        <v>0509202501</v>
      </c>
      <c r="D6" s="10">
        <v>65</v>
      </c>
      <c r="E6" s="8"/>
    </row>
    <row r="7" s="1" customFormat="1" ht="15" customHeight="1" spans="1:5">
      <c r="A7" s="8">
        <v>5</v>
      </c>
      <c r="B7" s="9" t="str">
        <f>"259270102"</f>
        <v>259270102</v>
      </c>
      <c r="C7" s="9" t="str">
        <f t="shared" si="0"/>
        <v>0509202501</v>
      </c>
      <c r="D7" s="10">
        <v>64</v>
      </c>
      <c r="E7" s="8"/>
    </row>
    <row r="8" s="1" customFormat="1" ht="15" customHeight="1" spans="1:5">
      <c r="A8" s="8">
        <v>6</v>
      </c>
      <c r="B8" s="9" t="str">
        <f>"259270106"</f>
        <v>259270106</v>
      </c>
      <c r="C8" s="9" t="str">
        <f t="shared" si="0"/>
        <v>0509202501</v>
      </c>
      <c r="D8" s="10">
        <v>64</v>
      </c>
      <c r="E8" s="8"/>
    </row>
    <row r="9" s="1" customFormat="1" ht="15" customHeight="1" spans="1:5">
      <c r="A9" s="8">
        <v>7</v>
      </c>
      <c r="B9" s="9" t="str">
        <f>"259270112"</f>
        <v>259270112</v>
      </c>
      <c r="C9" s="9" t="str">
        <f t="shared" ref="C9:C11" si="1">"0509202502"</f>
        <v>0509202502</v>
      </c>
      <c r="D9" s="10">
        <v>73</v>
      </c>
      <c r="E9" s="8"/>
    </row>
    <row r="10" s="1" customFormat="1" ht="15" customHeight="1" spans="1:5">
      <c r="A10" s="8">
        <v>8</v>
      </c>
      <c r="B10" s="9" t="str">
        <f>"259270110"</f>
        <v>259270110</v>
      </c>
      <c r="C10" s="9" t="str">
        <f t="shared" si="1"/>
        <v>0509202502</v>
      </c>
      <c r="D10" s="10">
        <v>68</v>
      </c>
      <c r="E10" s="8"/>
    </row>
    <row r="11" s="1" customFormat="1" ht="15" customHeight="1" spans="1:5">
      <c r="A11" s="8">
        <v>9</v>
      </c>
      <c r="B11" s="9" t="str">
        <f>"259270113"</f>
        <v>259270113</v>
      </c>
      <c r="C11" s="9" t="str">
        <f t="shared" si="1"/>
        <v>0509202502</v>
      </c>
      <c r="D11" s="10">
        <v>64</v>
      </c>
      <c r="E11" s="8"/>
    </row>
    <row r="12" s="1" customFormat="1" ht="15" customHeight="1" spans="1:5">
      <c r="A12" s="8">
        <v>10</v>
      </c>
      <c r="B12" s="9" t="str">
        <f>"259270215"</f>
        <v>259270215</v>
      </c>
      <c r="C12" s="9" t="str">
        <f t="shared" ref="C12:C17" si="2">"0509202503"</f>
        <v>0509202503</v>
      </c>
      <c r="D12" s="10">
        <v>80</v>
      </c>
      <c r="E12" s="8"/>
    </row>
    <row r="13" s="1" customFormat="1" ht="15" customHeight="1" spans="1:5">
      <c r="A13" s="8">
        <v>11</v>
      </c>
      <c r="B13" s="9" t="str">
        <f>"259270207"</f>
        <v>259270207</v>
      </c>
      <c r="C13" s="9" t="str">
        <f t="shared" si="2"/>
        <v>0509202503</v>
      </c>
      <c r="D13" s="10">
        <v>76</v>
      </c>
      <c r="E13" s="8"/>
    </row>
    <row r="14" s="1" customFormat="1" ht="15" customHeight="1" spans="1:5">
      <c r="A14" s="8">
        <v>12</v>
      </c>
      <c r="B14" s="9" t="str">
        <f>"259270201"</f>
        <v>259270201</v>
      </c>
      <c r="C14" s="9" t="str">
        <f t="shared" si="2"/>
        <v>0509202503</v>
      </c>
      <c r="D14" s="10">
        <v>75</v>
      </c>
      <c r="E14" s="8"/>
    </row>
    <row r="15" s="1" customFormat="1" ht="15" customHeight="1" spans="1:5">
      <c r="A15" s="8">
        <v>13</v>
      </c>
      <c r="B15" s="9" t="str">
        <f>"259270125"</f>
        <v>259270125</v>
      </c>
      <c r="C15" s="9" t="str">
        <f t="shared" si="2"/>
        <v>0509202503</v>
      </c>
      <c r="D15" s="10">
        <v>72</v>
      </c>
      <c r="E15" s="8"/>
    </row>
    <row r="16" s="1" customFormat="1" ht="15" customHeight="1" spans="1:5">
      <c r="A16" s="8">
        <v>14</v>
      </c>
      <c r="B16" s="9" t="str">
        <f>"259270209"</f>
        <v>259270209</v>
      </c>
      <c r="C16" s="9" t="str">
        <f t="shared" si="2"/>
        <v>0509202503</v>
      </c>
      <c r="D16" s="10">
        <v>71</v>
      </c>
      <c r="E16" s="8"/>
    </row>
    <row r="17" s="1" customFormat="1" ht="15" customHeight="1" spans="1:5">
      <c r="A17" s="8">
        <v>15</v>
      </c>
      <c r="B17" s="9" t="str">
        <f>"259270219"</f>
        <v>259270219</v>
      </c>
      <c r="C17" s="9" t="str">
        <f t="shared" si="2"/>
        <v>0509202503</v>
      </c>
      <c r="D17" s="10">
        <v>71</v>
      </c>
      <c r="E17" s="8"/>
    </row>
    <row r="18" s="1" customFormat="1" ht="15" customHeight="1" spans="1:5">
      <c r="A18" s="8">
        <v>16</v>
      </c>
      <c r="B18" s="9" t="str">
        <f>"259270229"</f>
        <v>259270229</v>
      </c>
      <c r="C18" s="9" t="str">
        <f t="shared" ref="C18:C25" si="3">"0509202504"</f>
        <v>0509202504</v>
      </c>
      <c r="D18" s="10">
        <v>75</v>
      </c>
      <c r="E18" s="8"/>
    </row>
    <row r="19" s="1" customFormat="1" ht="15" customHeight="1" spans="1:5">
      <c r="A19" s="8">
        <v>17</v>
      </c>
      <c r="B19" s="9" t="str">
        <f>"259270303"</f>
        <v>259270303</v>
      </c>
      <c r="C19" s="9" t="str">
        <f t="shared" si="3"/>
        <v>0509202504</v>
      </c>
      <c r="D19" s="10">
        <v>75</v>
      </c>
      <c r="E19" s="8"/>
    </row>
    <row r="20" s="1" customFormat="1" ht="15" customHeight="1" spans="1:5">
      <c r="A20" s="8">
        <v>18</v>
      </c>
      <c r="B20" s="9" t="str">
        <f>"259270304"</f>
        <v>259270304</v>
      </c>
      <c r="C20" s="9" t="str">
        <f t="shared" si="3"/>
        <v>0509202504</v>
      </c>
      <c r="D20" s="10">
        <v>66</v>
      </c>
      <c r="E20" s="8"/>
    </row>
    <row r="21" s="1" customFormat="1" ht="15" customHeight="1" spans="1:5">
      <c r="A21" s="8">
        <v>19</v>
      </c>
      <c r="B21" s="9" t="str">
        <f>"259270227"</f>
        <v>259270227</v>
      </c>
      <c r="C21" s="9" t="str">
        <f t="shared" si="3"/>
        <v>0509202504</v>
      </c>
      <c r="D21" s="10">
        <v>65</v>
      </c>
      <c r="E21" s="8"/>
    </row>
    <row r="22" s="1" customFormat="1" ht="15" customHeight="1" spans="1:5">
      <c r="A22" s="8">
        <v>20</v>
      </c>
      <c r="B22" s="9" t="str">
        <f>"259270230"</f>
        <v>259270230</v>
      </c>
      <c r="C22" s="9" t="str">
        <f t="shared" si="3"/>
        <v>0509202504</v>
      </c>
      <c r="D22" s="10">
        <v>65</v>
      </c>
      <c r="E22" s="8"/>
    </row>
    <row r="23" s="1" customFormat="1" ht="15" customHeight="1" spans="1:5">
      <c r="A23" s="8">
        <v>21</v>
      </c>
      <c r="B23" s="9" t="str">
        <f>"259270305"</f>
        <v>259270305</v>
      </c>
      <c r="C23" s="9" t="str">
        <f t="shared" si="3"/>
        <v>0509202504</v>
      </c>
      <c r="D23" s="10">
        <v>65</v>
      </c>
      <c r="E23" s="8"/>
    </row>
    <row r="24" s="1" customFormat="1" ht="15" customHeight="1" spans="1:5">
      <c r="A24" s="8">
        <v>22</v>
      </c>
      <c r="B24" s="9" t="str">
        <f>"259270301"</f>
        <v>259270301</v>
      </c>
      <c r="C24" s="9" t="str">
        <f t="shared" si="3"/>
        <v>0509202504</v>
      </c>
      <c r="D24" s="10">
        <v>62</v>
      </c>
      <c r="E24" s="8"/>
    </row>
    <row r="25" s="1" customFormat="1" ht="15" customHeight="1" spans="1:5">
      <c r="A25" s="8">
        <v>23</v>
      </c>
      <c r="B25" s="9" t="str">
        <f>"259270302"</f>
        <v>259270302</v>
      </c>
      <c r="C25" s="9" t="str">
        <f t="shared" si="3"/>
        <v>0509202504</v>
      </c>
      <c r="D25" s="10">
        <v>55</v>
      </c>
      <c r="E25" s="8"/>
    </row>
    <row r="26" s="1" customFormat="1" ht="15" customHeight="1" spans="1:5">
      <c r="A26" s="8">
        <v>24</v>
      </c>
      <c r="B26" s="9" t="str">
        <f>"259270326"</f>
        <v>259270326</v>
      </c>
      <c r="C26" s="9" t="str">
        <f t="shared" ref="C26:C38" si="4">"0509202505"</f>
        <v>0509202505</v>
      </c>
      <c r="D26" s="10">
        <v>75</v>
      </c>
      <c r="E26" s="8"/>
    </row>
    <row r="27" s="1" customFormat="1" ht="15" customHeight="1" spans="1:5">
      <c r="A27" s="8">
        <v>25</v>
      </c>
      <c r="B27" s="9" t="str">
        <f>"259270324"</f>
        <v>259270324</v>
      </c>
      <c r="C27" s="9" t="str">
        <f t="shared" si="4"/>
        <v>0509202505</v>
      </c>
      <c r="D27" s="10">
        <v>71</v>
      </c>
      <c r="E27" s="8"/>
    </row>
    <row r="28" s="1" customFormat="1" ht="15" customHeight="1" spans="1:5">
      <c r="A28" s="8">
        <v>26</v>
      </c>
      <c r="B28" s="9" t="str">
        <f>"259270316"</f>
        <v>259270316</v>
      </c>
      <c r="C28" s="9" t="str">
        <f t="shared" si="4"/>
        <v>0509202505</v>
      </c>
      <c r="D28" s="10">
        <v>70</v>
      </c>
      <c r="E28" s="8"/>
    </row>
    <row r="29" s="1" customFormat="1" ht="15" customHeight="1" spans="1:5">
      <c r="A29" s="8">
        <v>27</v>
      </c>
      <c r="B29" s="9" t="str">
        <f>"259270330"</f>
        <v>259270330</v>
      </c>
      <c r="C29" s="9" t="str">
        <f t="shared" si="4"/>
        <v>0509202505</v>
      </c>
      <c r="D29" s="10">
        <v>70</v>
      </c>
      <c r="E29" s="8"/>
    </row>
    <row r="30" s="1" customFormat="1" ht="15" customHeight="1" spans="1:5">
      <c r="A30" s="8">
        <v>28</v>
      </c>
      <c r="B30" s="9" t="str">
        <f>"259270309"</f>
        <v>259270309</v>
      </c>
      <c r="C30" s="9" t="str">
        <f t="shared" si="4"/>
        <v>0509202505</v>
      </c>
      <c r="D30" s="10">
        <v>68</v>
      </c>
      <c r="E30" s="8"/>
    </row>
    <row r="31" s="1" customFormat="1" ht="15" customHeight="1" spans="1:5">
      <c r="A31" s="8">
        <v>29</v>
      </c>
      <c r="B31" s="9" t="str">
        <f>"259270328"</f>
        <v>259270328</v>
      </c>
      <c r="C31" s="9" t="str">
        <f t="shared" si="4"/>
        <v>0509202505</v>
      </c>
      <c r="D31" s="10">
        <v>66</v>
      </c>
      <c r="E31" s="8"/>
    </row>
    <row r="32" s="1" customFormat="1" ht="15" customHeight="1" spans="1:5">
      <c r="A32" s="8">
        <v>30</v>
      </c>
      <c r="B32" s="9" t="str">
        <f>"259270314"</f>
        <v>259270314</v>
      </c>
      <c r="C32" s="9" t="str">
        <f t="shared" si="4"/>
        <v>0509202505</v>
      </c>
      <c r="D32" s="10">
        <v>65</v>
      </c>
      <c r="E32" s="8"/>
    </row>
    <row r="33" s="1" customFormat="1" ht="15" customHeight="1" spans="1:5">
      <c r="A33" s="8">
        <v>31</v>
      </c>
      <c r="B33" s="9" t="str">
        <f>"259270319"</f>
        <v>259270319</v>
      </c>
      <c r="C33" s="9" t="str">
        <f t="shared" si="4"/>
        <v>0509202505</v>
      </c>
      <c r="D33" s="10">
        <v>65</v>
      </c>
      <c r="E33" s="8"/>
    </row>
    <row r="34" s="1" customFormat="1" ht="15" customHeight="1" spans="1:5">
      <c r="A34" s="8">
        <v>32</v>
      </c>
      <c r="B34" s="9" t="str">
        <f>"259270313"</f>
        <v>259270313</v>
      </c>
      <c r="C34" s="9" t="str">
        <f t="shared" si="4"/>
        <v>0509202505</v>
      </c>
      <c r="D34" s="10">
        <v>64</v>
      </c>
      <c r="E34" s="8"/>
    </row>
    <row r="35" s="1" customFormat="1" ht="15" customHeight="1" spans="1:5">
      <c r="A35" s="8">
        <v>33</v>
      </c>
      <c r="B35" s="9" t="str">
        <f>"259270320"</f>
        <v>259270320</v>
      </c>
      <c r="C35" s="9" t="str">
        <f t="shared" si="4"/>
        <v>0509202505</v>
      </c>
      <c r="D35" s="10">
        <v>64</v>
      </c>
      <c r="E35" s="8"/>
    </row>
    <row r="36" s="1" customFormat="1" ht="15" customHeight="1" spans="1:5">
      <c r="A36" s="8">
        <v>34</v>
      </c>
      <c r="B36" s="9" t="str">
        <f>"259270306"</f>
        <v>259270306</v>
      </c>
      <c r="C36" s="9" t="str">
        <f t="shared" si="4"/>
        <v>0509202505</v>
      </c>
      <c r="D36" s="10">
        <v>63</v>
      </c>
      <c r="E36" s="8"/>
    </row>
    <row r="37" s="1" customFormat="1" ht="15" customHeight="1" spans="1:5">
      <c r="A37" s="8">
        <v>35</v>
      </c>
      <c r="B37" s="9" t="str">
        <f>"259270315"</f>
        <v>259270315</v>
      </c>
      <c r="C37" s="9" t="str">
        <f t="shared" si="4"/>
        <v>0509202505</v>
      </c>
      <c r="D37" s="10">
        <v>63</v>
      </c>
      <c r="E37" s="8"/>
    </row>
    <row r="38" s="1" customFormat="1" ht="15" customHeight="1" spans="1:5">
      <c r="A38" s="8">
        <v>36</v>
      </c>
      <c r="B38" s="9" t="str">
        <f>"259270322"</f>
        <v>259270322</v>
      </c>
      <c r="C38" s="9" t="str">
        <f t="shared" si="4"/>
        <v>0509202505</v>
      </c>
      <c r="D38" s="10">
        <v>63</v>
      </c>
      <c r="E38" s="8"/>
    </row>
    <row r="39" s="1" customFormat="1" ht="15" customHeight="1" spans="1:5">
      <c r="A39" s="8">
        <v>37</v>
      </c>
      <c r="B39" s="9" t="str">
        <f>"259270402"</f>
        <v>259270402</v>
      </c>
      <c r="C39" s="9" t="str">
        <f t="shared" ref="C39:C41" si="5">"0509202506"</f>
        <v>0509202506</v>
      </c>
      <c r="D39" s="10">
        <v>80</v>
      </c>
      <c r="E39" s="8"/>
    </row>
    <row r="40" s="1" customFormat="1" ht="15" customHeight="1" spans="1:5">
      <c r="A40" s="8">
        <v>38</v>
      </c>
      <c r="B40" s="9" t="str">
        <f>"259270403"</f>
        <v>259270403</v>
      </c>
      <c r="C40" s="9" t="str">
        <f t="shared" si="5"/>
        <v>0509202506</v>
      </c>
      <c r="D40" s="10">
        <v>70</v>
      </c>
      <c r="E40" s="8"/>
    </row>
    <row r="41" s="1" customFormat="1" ht="15" customHeight="1" spans="1:5">
      <c r="A41" s="8">
        <v>39</v>
      </c>
      <c r="B41" s="9" t="str">
        <f>"259270401"</f>
        <v>259270401</v>
      </c>
      <c r="C41" s="9" t="str">
        <f t="shared" si="5"/>
        <v>0509202506</v>
      </c>
      <c r="D41" s="10">
        <v>60</v>
      </c>
      <c r="E41" s="8"/>
    </row>
    <row r="42" s="1" customFormat="1" ht="15" customHeight="1" spans="1:5">
      <c r="A42" s="8">
        <v>40</v>
      </c>
      <c r="B42" s="9" t="str">
        <f>"259270407"</f>
        <v>259270407</v>
      </c>
      <c r="C42" s="9" t="str">
        <f t="shared" ref="C42:C47" si="6">"0509202507"</f>
        <v>0509202507</v>
      </c>
      <c r="D42" s="10">
        <v>78</v>
      </c>
      <c r="E42" s="8"/>
    </row>
    <row r="43" s="1" customFormat="1" ht="15" customHeight="1" spans="1:5">
      <c r="A43" s="8">
        <v>41</v>
      </c>
      <c r="B43" s="9" t="str">
        <f>"259270405"</f>
        <v>259270405</v>
      </c>
      <c r="C43" s="9" t="str">
        <f t="shared" si="6"/>
        <v>0509202507</v>
      </c>
      <c r="D43" s="10">
        <v>76</v>
      </c>
      <c r="E43" s="8"/>
    </row>
    <row r="44" s="1" customFormat="1" ht="15" customHeight="1" spans="1:5">
      <c r="A44" s="8">
        <v>42</v>
      </c>
      <c r="B44" s="9" t="str">
        <f>"259270406"</f>
        <v>259270406</v>
      </c>
      <c r="C44" s="9" t="str">
        <f t="shared" si="6"/>
        <v>0509202507</v>
      </c>
      <c r="D44" s="10">
        <v>76</v>
      </c>
      <c r="E44" s="8"/>
    </row>
    <row r="45" s="1" customFormat="1" ht="15" customHeight="1" spans="1:5">
      <c r="A45" s="8">
        <v>43</v>
      </c>
      <c r="B45" s="9" t="str">
        <f>"259270408"</f>
        <v>259270408</v>
      </c>
      <c r="C45" s="9" t="str">
        <f t="shared" si="6"/>
        <v>0509202507</v>
      </c>
      <c r="D45" s="10">
        <v>72</v>
      </c>
      <c r="E45" s="8"/>
    </row>
    <row r="46" s="1" customFormat="1" ht="15" customHeight="1" spans="1:5">
      <c r="A46" s="8">
        <v>44</v>
      </c>
      <c r="B46" s="9" t="str">
        <f>"259270410"</f>
        <v>259270410</v>
      </c>
      <c r="C46" s="9" t="str">
        <f t="shared" si="6"/>
        <v>0509202507</v>
      </c>
      <c r="D46" s="10">
        <v>72</v>
      </c>
      <c r="E46" s="8"/>
    </row>
    <row r="47" s="1" customFormat="1" ht="15" customHeight="1" spans="1:5">
      <c r="A47" s="8">
        <v>45</v>
      </c>
      <c r="B47" s="9" t="str">
        <f>"259270409"</f>
        <v>259270409</v>
      </c>
      <c r="C47" s="9" t="str">
        <f t="shared" si="6"/>
        <v>0509202507</v>
      </c>
      <c r="D47" s="10">
        <v>68</v>
      </c>
      <c r="E47" s="8"/>
    </row>
    <row r="48" s="1" customFormat="1" ht="15" customHeight="1" spans="1:5">
      <c r="A48" s="8">
        <v>46</v>
      </c>
      <c r="B48" s="9" t="str">
        <f>"259270411"</f>
        <v>259270411</v>
      </c>
      <c r="C48" s="9" t="str">
        <f t="shared" ref="C48:C53" si="7">"0509202508"</f>
        <v>0509202508</v>
      </c>
      <c r="D48" s="10">
        <v>81</v>
      </c>
      <c r="E48" s="8"/>
    </row>
    <row r="49" s="1" customFormat="1" ht="15" customHeight="1" spans="1:5">
      <c r="A49" s="8">
        <v>47</v>
      </c>
      <c r="B49" s="9" t="str">
        <f>"259270414"</f>
        <v>259270414</v>
      </c>
      <c r="C49" s="9" t="str">
        <f t="shared" si="7"/>
        <v>0509202508</v>
      </c>
      <c r="D49" s="10">
        <v>81</v>
      </c>
      <c r="E49" s="8"/>
    </row>
    <row r="50" s="1" customFormat="1" ht="15" customHeight="1" spans="1:5">
      <c r="A50" s="8">
        <v>48</v>
      </c>
      <c r="B50" s="9" t="str">
        <f>"259270415"</f>
        <v>259270415</v>
      </c>
      <c r="C50" s="9" t="str">
        <f t="shared" si="7"/>
        <v>0509202508</v>
      </c>
      <c r="D50" s="10">
        <v>79</v>
      </c>
      <c r="E50" s="8"/>
    </row>
    <row r="51" s="1" customFormat="1" ht="15" customHeight="1" spans="1:5">
      <c r="A51" s="8">
        <v>49</v>
      </c>
      <c r="B51" s="9" t="str">
        <f>"259270424"</f>
        <v>259270424</v>
      </c>
      <c r="C51" s="9" t="str">
        <f t="shared" si="7"/>
        <v>0509202508</v>
      </c>
      <c r="D51" s="10">
        <v>76</v>
      </c>
      <c r="E51" s="8"/>
    </row>
    <row r="52" s="1" customFormat="1" ht="15" customHeight="1" spans="1:5">
      <c r="A52" s="8">
        <v>50</v>
      </c>
      <c r="B52" s="9" t="str">
        <f>"259270502"</f>
        <v>259270502</v>
      </c>
      <c r="C52" s="9" t="str">
        <f t="shared" si="7"/>
        <v>0509202508</v>
      </c>
      <c r="D52" s="10">
        <v>75</v>
      </c>
      <c r="E52" s="8"/>
    </row>
    <row r="53" s="1" customFormat="1" ht="15" customHeight="1" spans="1:5">
      <c r="A53" s="8">
        <v>51</v>
      </c>
      <c r="B53" s="9" t="str">
        <f>"259270417"</f>
        <v>259270417</v>
      </c>
      <c r="C53" s="9" t="str">
        <f t="shared" si="7"/>
        <v>0509202508</v>
      </c>
      <c r="D53" s="10">
        <v>73</v>
      </c>
      <c r="E53" s="8"/>
    </row>
    <row r="54" s="1" customFormat="1" ht="15" customHeight="1" spans="1:5">
      <c r="A54" s="8">
        <v>52</v>
      </c>
      <c r="B54" s="9" t="str">
        <f>"259270516"</f>
        <v>259270516</v>
      </c>
      <c r="C54" s="9" t="str">
        <f t="shared" ref="C54:C58" si="8">"0509202509"</f>
        <v>0509202509</v>
      </c>
      <c r="D54" s="10">
        <v>67</v>
      </c>
      <c r="E54" s="8"/>
    </row>
    <row r="55" s="1" customFormat="1" ht="15" customHeight="1" spans="1:5">
      <c r="A55" s="8">
        <v>53</v>
      </c>
      <c r="B55" s="9" t="str">
        <f>"259270518"</f>
        <v>259270518</v>
      </c>
      <c r="C55" s="9" t="str">
        <f t="shared" si="8"/>
        <v>0509202509</v>
      </c>
      <c r="D55" s="10">
        <v>66</v>
      </c>
      <c r="E55" s="8"/>
    </row>
    <row r="56" s="1" customFormat="1" ht="15" customHeight="1" spans="1:5">
      <c r="A56" s="8">
        <v>54</v>
      </c>
      <c r="B56" s="9" t="str">
        <f>"259270517"</f>
        <v>259270517</v>
      </c>
      <c r="C56" s="9" t="str">
        <f t="shared" si="8"/>
        <v>0509202509</v>
      </c>
      <c r="D56" s="10">
        <v>65</v>
      </c>
      <c r="E56" s="8"/>
    </row>
    <row r="57" s="1" customFormat="1" ht="15" customHeight="1" spans="1:5">
      <c r="A57" s="8">
        <v>55</v>
      </c>
      <c r="B57" s="9" t="str">
        <f>"259270519"</f>
        <v>259270519</v>
      </c>
      <c r="C57" s="9" t="str">
        <f t="shared" si="8"/>
        <v>0509202509</v>
      </c>
      <c r="D57" s="10">
        <v>65</v>
      </c>
      <c r="E57" s="8"/>
    </row>
    <row r="58" s="1" customFormat="1" ht="15" customHeight="1" spans="1:5">
      <c r="A58" s="8">
        <v>56</v>
      </c>
      <c r="B58" s="9" t="str">
        <f>"259270520"</f>
        <v>259270520</v>
      </c>
      <c r="C58" s="9" t="str">
        <f t="shared" si="8"/>
        <v>0509202509</v>
      </c>
      <c r="D58" s="10">
        <v>65</v>
      </c>
      <c r="E58" s="8"/>
    </row>
    <row r="59" s="1" customFormat="1" ht="15" customHeight="1" spans="1:5">
      <c r="A59" s="8">
        <v>57</v>
      </c>
      <c r="B59" s="9" t="str">
        <f>"259270612"</f>
        <v>259270612</v>
      </c>
      <c r="C59" s="9" t="str">
        <f t="shared" ref="C59:C62" si="9">"0509202510"</f>
        <v>0509202510</v>
      </c>
      <c r="D59" s="10">
        <v>82</v>
      </c>
      <c r="E59" s="8"/>
    </row>
    <row r="60" s="1" customFormat="1" ht="15" customHeight="1" spans="1:5">
      <c r="A60" s="8">
        <v>58</v>
      </c>
      <c r="B60" s="9" t="str">
        <f>"259270613"</f>
        <v>259270613</v>
      </c>
      <c r="C60" s="9" t="str">
        <f t="shared" si="9"/>
        <v>0509202510</v>
      </c>
      <c r="D60" s="10">
        <v>76</v>
      </c>
      <c r="E60" s="8"/>
    </row>
    <row r="61" s="1" customFormat="1" ht="15" customHeight="1" spans="1:5">
      <c r="A61" s="8">
        <v>59</v>
      </c>
      <c r="B61" s="9" t="str">
        <f>"259270602"</f>
        <v>259270602</v>
      </c>
      <c r="C61" s="9" t="str">
        <f t="shared" si="9"/>
        <v>0509202510</v>
      </c>
      <c r="D61" s="10">
        <v>75</v>
      </c>
      <c r="E61" s="8"/>
    </row>
    <row r="62" s="1" customFormat="1" ht="15" customHeight="1" spans="1:5">
      <c r="A62" s="8">
        <v>60</v>
      </c>
      <c r="B62" s="9" t="str">
        <f>"259270623"</f>
        <v>259270623</v>
      </c>
      <c r="C62" s="9" t="str">
        <f t="shared" si="9"/>
        <v>0509202510</v>
      </c>
      <c r="D62" s="10">
        <v>75</v>
      </c>
      <c r="E62" s="8"/>
    </row>
    <row r="63" s="1" customFormat="1" ht="15" customHeight="1" spans="1:5">
      <c r="A63" s="8">
        <v>61</v>
      </c>
      <c r="B63" s="9" t="str">
        <f>"259270705"</f>
        <v>259270705</v>
      </c>
      <c r="C63" s="9" t="str">
        <f t="shared" ref="C63:C65" si="10">"0509202511"</f>
        <v>0509202511</v>
      </c>
      <c r="D63" s="10">
        <v>74</v>
      </c>
      <c r="E63" s="8"/>
    </row>
    <row r="64" s="1" customFormat="1" ht="15" customHeight="1" spans="1:5">
      <c r="A64" s="8">
        <v>62</v>
      </c>
      <c r="B64" s="9" t="str">
        <f>"259270629"</f>
        <v>259270629</v>
      </c>
      <c r="C64" s="9" t="str">
        <f t="shared" si="10"/>
        <v>0509202511</v>
      </c>
      <c r="D64" s="10">
        <v>73</v>
      </c>
      <c r="E64" s="8"/>
    </row>
    <row r="65" s="1" customFormat="1" ht="15" customHeight="1" spans="1:5">
      <c r="A65" s="8">
        <v>63</v>
      </c>
      <c r="B65" s="9" t="str">
        <f>"259270701"</f>
        <v>259270701</v>
      </c>
      <c r="C65" s="9" t="str">
        <f t="shared" si="10"/>
        <v>0509202511</v>
      </c>
      <c r="D65" s="10">
        <v>69</v>
      </c>
      <c r="E65" s="8"/>
    </row>
    <row r="66" s="1" customFormat="1" ht="15" customHeight="1" spans="1:5">
      <c r="A66" s="8">
        <v>64</v>
      </c>
      <c r="B66" s="9" t="str">
        <f>"259270717"</f>
        <v>259270717</v>
      </c>
      <c r="C66" s="9" t="str">
        <f t="shared" ref="C66:C73" si="11">"0509202512"</f>
        <v>0509202512</v>
      </c>
      <c r="D66" s="10">
        <v>75</v>
      </c>
      <c r="E66" s="8"/>
    </row>
    <row r="67" s="1" customFormat="1" ht="15" customHeight="1" spans="1:5">
      <c r="A67" s="8">
        <v>65</v>
      </c>
      <c r="B67" s="9" t="str">
        <f>"259270724"</f>
        <v>259270724</v>
      </c>
      <c r="C67" s="9" t="str">
        <f t="shared" si="11"/>
        <v>0509202512</v>
      </c>
      <c r="D67" s="10">
        <v>74</v>
      </c>
      <c r="E67" s="8"/>
    </row>
    <row r="68" s="1" customFormat="1" ht="15" customHeight="1" spans="1:5">
      <c r="A68" s="8">
        <v>66</v>
      </c>
      <c r="B68" s="9" t="str">
        <f>"259270802"</f>
        <v>259270802</v>
      </c>
      <c r="C68" s="9" t="str">
        <f t="shared" si="11"/>
        <v>0509202512</v>
      </c>
      <c r="D68" s="10">
        <v>73</v>
      </c>
      <c r="E68" s="8"/>
    </row>
    <row r="69" s="1" customFormat="1" ht="15" customHeight="1" spans="1:5">
      <c r="A69" s="8">
        <v>67</v>
      </c>
      <c r="B69" s="9" t="str">
        <f>"259270718"</f>
        <v>259270718</v>
      </c>
      <c r="C69" s="9" t="str">
        <f t="shared" si="11"/>
        <v>0509202512</v>
      </c>
      <c r="D69" s="10">
        <v>71</v>
      </c>
      <c r="E69" s="8"/>
    </row>
    <row r="70" s="1" customFormat="1" ht="15" customHeight="1" spans="1:5">
      <c r="A70" s="8">
        <v>68</v>
      </c>
      <c r="B70" s="9" t="str">
        <f>"259270710"</f>
        <v>259270710</v>
      </c>
      <c r="C70" s="9" t="str">
        <f t="shared" si="11"/>
        <v>0509202512</v>
      </c>
      <c r="D70" s="10">
        <v>69</v>
      </c>
      <c r="E70" s="8"/>
    </row>
    <row r="71" s="1" customFormat="1" ht="15" customHeight="1" spans="1:5">
      <c r="A71" s="8">
        <v>69</v>
      </c>
      <c r="B71" s="9" t="str">
        <f>"259270805"</f>
        <v>259270805</v>
      </c>
      <c r="C71" s="9" t="str">
        <f t="shared" si="11"/>
        <v>0509202512</v>
      </c>
      <c r="D71" s="10">
        <v>69</v>
      </c>
      <c r="E71" s="8"/>
    </row>
    <row r="72" s="1" customFormat="1" ht="15" customHeight="1" spans="1:5">
      <c r="A72" s="8">
        <v>70</v>
      </c>
      <c r="B72" s="9" t="str">
        <f>"259270810"</f>
        <v>259270810</v>
      </c>
      <c r="C72" s="9" t="str">
        <f t="shared" si="11"/>
        <v>0509202512</v>
      </c>
      <c r="D72" s="10">
        <v>69</v>
      </c>
      <c r="E72" s="8"/>
    </row>
    <row r="73" s="1" customFormat="1" ht="15" customHeight="1" spans="1:5">
      <c r="A73" s="8">
        <v>71</v>
      </c>
      <c r="B73" s="9" t="str">
        <f>"259270812"</f>
        <v>259270812</v>
      </c>
      <c r="C73" s="9" t="str">
        <f t="shared" si="11"/>
        <v>0509202512</v>
      </c>
      <c r="D73" s="10">
        <v>69</v>
      </c>
      <c r="E73" s="8"/>
    </row>
    <row r="74" s="1" customFormat="1" ht="15" customHeight="1" spans="1:5">
      <c r="A74" s="8">
        <v>72</v>
      </c>
      <c r="B74" s="9" t="str">
        <f>"259270821"</f>
        <v>259270821</v>
      </c>
      <c r="C74" s="9" t="str">
        <f t="shared" ref="C74:C77" si="12">"0509202513"</f>
        <v>0509202513</v>
      </c>
      <c r="D74" s="10">
        <v>76</v>
      </c>
      <c r="E74" s="8"/>
    </row>
    <row r="75" s="1" customFormat="1" ht="15" customHeight="1" spans="1:5">
      <c r="A75" s="8">
        <v>73</v>
      </c>
      <c r="B75" s="9" t="str">
        <f>"259270819"</f>
        <v>259270819</v>
      </c>
      <c r="C75" s="9" t="str">
        <f t="shared" si="12"/>
        <v>0509202513</v>
      </c>
      <c r="D75" s="10">
        <v>70</v>
      </c>
      <c r="E75" s="8"/>
    </row>
    <row r="76" s="1" customFormat="1" ht="15" customHeight="1" spans="1:5">
      <c r="A76" s="8">
        <v>74</v>
      </c>
      <c r="B76" s="9" t="str">
        <f>"259270822"</f>
        <v>259270822</v>
      </c>
      <c r="C76" s="9" t="str">
        <f t="shared" si="12"/>
        <v>0509202513</v>
      </c>
      <c r="D76" s="10">
        <v>70</v>
      </c>
      <c r="E76" s="8"/>
    </row>
    <row r="77" s="1" customFormat="1" ht="15" customHeight="1" spans="1:5">
      <c r="A77" s="8">
        <v>75</v>
      </c>
      <c r="B77" s="9" t="str">
        <f>"259270823"</f>
        <v>259270823</v>
      </c>
      <c r="C77" s="9" t="str">
        <f t="shared" si="12"/>
        <v>0509202513</v>
      </c>
      <c r="D77" s="10">
        <v>65</v>
      </c>
      <c r="E77" s="8"/>
    </row>
    <row r="78" s="1" customFormat="1" ht="15" customHeight="1" spans="1:5">
      <c r="A78" s="8">
        <v>76</v>
      </c>
      <c r="B78" s="9" t="str">
        <f>"259270827"</f>
        <v>259270827</v>
      </c>
      <c r="C78" s="9" t="str">
        <f t="shared" ref="C78:C89" si="13">"0509202514"</f>
        <v>0509202514</v>
      </c>
      <c r="D78" s="10">
        <v>78</v>
      </c>
      <c r="E78" s="8"/>
    </row>
    <row r="79" s="1" customFormat="1" ht="15" customHeight="1" spans="1:5">
      <c r="A79" s="8">
        <v>77</v>
      </c>
      <c r="B79" s="9" t="str">
        <f>"259270904"</f>
        <v>259270904</v>
      </c>
      <c r="C79" s="9" t="str">
        <f t="shared" si="13"/>
        <v>0509202514</v>
      </c>
      <c r="D79" s="10">
        <v>76</v>
      </c>
      <c r="E79" s="8"/>
    </row>
    <row r="80" s="1" customFormat="1" ht="15" customHeight="1" spans="1:5">
      <c r="A80" s="8">
        <v>78</v>
      </c>
      <c r="B80" s="9" t="str">
        <f>"259270903"</f>
        <v>259270903</v>
      </c>
      <c r="C80" s="9" t="str">
        <f t="shared" si="13"/>
        <v>0509202514</v>
      </c>
      <c r="D80" s="10">
        <v>72</v>
      </c>
      <c r="E80" s="8"/>
    </row>
    <row r="81" s="1" customFormat="1" ht="15" customHeight="1" spans="1:5">
      <c r="A81" s="8">
        <v>79</v>
      </c>
      <c r="B81" s="9" t="str">
        <f>"259270901"</f>
        <v>259270901</v>
      </c>
      <c r="C81" s="9" t="str">
        <f t="shared" si="13"/>
        <v>0509202514</v>
      </c>
      <c r="D81" s="10">
        <v>68</v>
      </c>
      <c r="E81" s="8"/>
    </row>
    <row r="82" s="1" customFormat="1" ht="15" customHeight="1" spans="1:5">
      <c r="A82" s="8">
        <v>80</v>
      </c>
      <c r="B82" s="9" t="str">
        <f>"259270824"</f>
        <v>259270824</v>
      </c>
      <c r="C82" s="9" t="str">
        <f t="shared" si="13"/>
        <v>0509202514</v>
      </c>
      <c r="D82" s="10">
        <v>66</v>
      </c>
      <c r="E82" s="8"/>
    </row>
    <row r="83" s="1" customFormat="1" ht="15" customHeight="1" spans="1:5">
      <c r="A83" s="8">
        <v>81</v>
      </c>
      <c r="B83" s="9" t="str">
        <f>"259270825"</f>
        <v>259270825</v>
      </c>
      <c r="C83" s="9" t="str">
        <f t="shared" si="13"/>
        <v>0509202514</v>
      </c>
      <c r="D83" s="10">
        <v>66</v>
      </c>
      <c r="E83" s="8"/>
    </row>
    <row r="84" s="1" customFormat="1" ht="15" customHeight="1" spans="1:5">
      <c r="A84" s="8">
        <v>82</v>
      </c>
      <c r="B84" s="9" t="str">
        <f>"259270831"</f>
        <v>259270831</v>
      </c>
      <c r="C84" s="9" t="str">
        <f t="shared" si="13"/>
        <v>0509202514</v>
      </c>
      <c r="D84" s="10">
        <v>65</v>
      </c>
      <c r="E84" s="8"/>
    </row>
    <row r="85" s="1" customFormat="1" ht="15" customHeight="1" spans="1:5">
      <c r="A85" s="8">
        <v>83</v>
      </c>
      <c r="B85" s="9" t="str">
        <f>"259270906"</f>
        <v>259270906</v>
      </c>
      <c r="C85" s="9" t="str">
        <f t="shared" si="13"/>
        <v>0509202514</v>
      </c>
      <c r="D85" s="10">
        <v>64</v>
      </c>
      <c r="E85" s="8"/>
    </row>
    <row r="86" s="1" customFormat="1" ht="15" customHeight="1" spans="1:5">
      <c r="A86" s="8">
        <v>84</v>
      </c>
      <c r="B86" s="9" t="str">
        <f>"259270902"</f>
        <v>259270902</v>
      </c>
      <c r="C86" s="9" t="str">
        <f t="shared" si="13"/>
        <v>0509202514</v>
      </c>
      <c r="D86" s="10">
        <v>62</v>
      </c>
      <c r="E86" s="8"/>
    </row>
    <row r="87" s="1" customFormat="1" ht="15" customHeight="1" spans="1:5">
      <c r="A87" s="8">
        <v>85</v>
      </c>
      <c r="B87" s="9" t="str">
        <f>"259270907"</f>
        <v>259270907</v>
      </c>
      <c r="C87" s="9" t="str">
        <f t="shared" si="13"/>
        <v>0509202514</v>
      </c>
      <c r="D87" s="10">
        <v>62</v>
      </c>
      <c r="E87" s="8"/>
    </row>
    <row r="88" s="1" customFormat="1" ht="15" customHeight="1" spans="1:5">
      <c r="A88" s="8">
        <v>86</v>
      </c>
      <c r="B88" s="9" t="str">
        <f>"259270828"</f>
        <v>259270828</v>
      </c>
      <c r="C88" s="9" t="str">
        <f t="shared" si="13"/>
        <v>0509202514</v>
      </c>
      <c r="D88" s="10">
        <v>55</v>
      </c>
      <c r="E88" s="8"/>
    </row>
    <row r="89" s="1" customFormat="1" ht="15" customHeight="1" spans="1:5">
      <c r="A89" s="8">
        <v>87</v>
      </c>
      <c r="B89" s="9" t="str">
        <f>"259270830"</f>
        <v>259270830</v>
      </c>
      <c r="C89" s="9" t="str">
        <f t="shared" si="13"/>
        <v>0509202514</v>
      </c>
      <c r="D89" s="10">
        <v>55</v>
      </c>
      <c r="E89" s="8"/>
    </row>
    <row r="90" s="1" customFormat="1" ht="15" customHeight="1" spans="1:5">
      <c r="A90" s="8">
        <v>88</v>
      </c>
      <c r="B90" s="9" t="str">
        <f>"259271015"</f>
        <v>259271015</v>
      </c>
      <c r="C90" s="9" t="str">
        <f t="shared" ref="C90:C113" si="14">"0509202515"</f>
        <v>0509202515</v>
      </c>
      <c r="D90" s="10">
        <v>76</v>
      </c>
      <c r="E90" s="8"/>
    </row>
    <row r="91" s="1" customFormat="1" ht="15" customHeight="1" spans="1:5">
      <c r="A91" s="8">
        <v>89</v>
      </c>
      <c r="B91" s="9" t="str">
        <f>"259271113"</f>
        <v>259271113</v>
      </c>
      <c r="C91" s="9" t="str">
        <f t="shared" si="14"/>
        <v>0509202515</v>
      </c>
      <c r="D91" s="10">
        <v>76</v>
      </c>
      <c r="E91" s="8"/>
    </row>
    <row r="92" s="1" customFormat="1" ht="15" customHeight="1" spans="1:5">
      <c r="A92" s="8">
        <v>90</v>
      </c>
      <c r="B92" s="9" t="str">
        <f>"259271014"</f>
        <v>259271014</v>
      </c>
      <c r="C92" s="9" t="str">
        <f t="shared" si="14"/>
        <v>0509202515</v>
      </c>
      <c r="D92" s="10">
        <v>74</v>
      </c>
      <c r="E92" s="8"/>
    </row>
    <row r="93" s="1" customFormat="1" ht="15" customHeight="1" spans="1:5">
      <c r="A93" s="8">
        <v>91</v>
      </c>
      <c r="B93" s="9" t="str">
        <f>"259271029"</f>
        <v>259271029</v>
      </c>
      <c r="C93" s="9" t="str">
        <f t="shared" si="14"/>
        <v>0509202515</v>
      </c>
      <c r="D93" s="10">
        <v>74</v>
      </c>
      <c r="E93" s="8"/>
    </row>
    <row r="94" s="1" customFormat="1" ht="15" customHeight="1" spans="1:5">
      <c r="A94" s="8">
        <v>92</v>
      </c>
      <c r="B94" s="9" t="str">
        <f>"259271125"</f>
        <v>259271125</v>
      </c>
      <c r="C94" s="9" t="str">
        <f t="shared" si="14"/>
        <v>0509202515</v>
      </c>
      <c r="D94" s="10">
        <v>74</v>
      </c>
      <c r="E94" s="8"/>
    </row>
    <row r="95" s="1" customFormat="1" ht="15" customHeight="1" spans="1:5">
      <c r="A95" s="8">
        <v>93</v>
      </c>
      <c r="B95" s="9" t="str">
        <f>"259271202"</f>
        <v>259271202</v>
      </c>
      <c r="C95" s="9" t="str">
        <f t="shared" si="14"/>
        <v>0509202515</v>
      </c>
      <c r="D95" s="10">
        <v>74</v>
      </c>
      <c r="E95" s="8"/>
    </row>
    <row r="96" s="1" customFormat="1" ht="15" customHeight="1" spans="1:5">
      <c r="A96" s="8">
        <v>94</v>
      </c>
      <c r="B96" s="9" t="str">
        <f>"259271212"</f>
        <v>259271212</v>
      </c>
      <c r="C96" s="9" t="str">
        <f t="shared" si="14"/>
        <v>0509202515</v>
      </c>
      <c r="D96" s="10">
        <v>74</v>
      </c>
      <c r="E96" s="8"/>
    </row>
    <row r="97" s="1" customFormat="1" ht="15" customHeight="1" spans="1:5">
      <c r="A97" s="8">
        <v>95</v>
      </c>
      <c r="B97" s="9" t="str">
        <f>"259271017"</f>
        <v>259271017</v>
      </c>
      <c r="C97" s="9" t="str">
        <f t="shared" si="14"/>
        <v>0509202515</v>
      </c>
      <c r="D97" s="10">
        <v>73</v>
      </c>
      <c r="E97" s="8"/>
    </row>
    <row r="98" s="1" customFormat="1" ht="15" customHeight="1" spans="1:5">
      <c r="A98" s="8">
        <v>96</v>
      </c>
      <c r="B98" s="9" t="str">
        <f>"259271205"</f>
        <v>259271205</v>
      </c>
      <c r="C98" s="9" t="str">
        <f t="shared" si="14"/>
        <v>0509202515</v>
      </c>
      <c r="D98" s="10">
        <v>73</v>
      </c>
      <c r="E98" s="8"/>
    </row>
    <row r="99" s="1" customFormat="1" ht="15" customHeight="1" spans="1:5">
      <c r="A99" s="8">
        <v>97</v>
      </c>
      <c r="B99" s="9" t="str">
        <f>"259271231"</f>
        <v>259271231</v>
      </c>
      <c r="C99" s="9" t="str">
        <f t="shared" si="14"/>
        <v>0509202515</v>
      </c>
      <c r="D99" s="10">
        <v>73</v>
      </c>
      <c r="E99" s="8"/>
    </row>
    <row r="100" s="1" customFormat="1" ht="15" customHeight="1" spans="1:5">
      <c r="A100" s="8">
        <v>98</v>
      </c>
      <c r="B100" s="9" t="str">
        <f>"259271322"</f>
        <v>259271322</v>
      </c>
      <c r="C100" s="9" t="str">
        <f t="shared" si="14"/>
        <v>0509202515</v>
      </c>
      <c r="D100" s="10">
        <v>73</v>
      </c>
      <c r="E100" s="8"/>
    </row>
    <row r="101" s="1" customFormat="1" ht="15" customHeight="1" spans="1:5">
      <c r="A101" s="8">
        <v>99</v>
      </c>
      <c r="B101" s="9" t="str">
        <f>"259270910"</f>
        <v>259270910</v>
      </c>
      <c r="C101" s="9" t="str">
        <f t="shared" si="14"/>
        <v>0509202515</v>
      </c>
      <c r="D101" s="10">
        <v>72</v>
      </c>
      <c r="E101" s="8"/>
    </row>
    <row r="102" s="1" customFormat="1" ht="15" customHeight="1" spans="1:5">
      <c r="A102" s="8">
        <v>100</v>
      </c>
      <c r="B102" s="9" t="str">
        <f>"259270924"</f>
        <v>259270924</v>
      </c>
      <c r="C102" s="9" t="str">
        <f t="shared" si="14"/>
        <v>0509202515</v>
      </c>
      <c r="D102" s="10">
        <v>72</v>
      </c>
      <c r="E102" s="8"/>
    </row>
    <row r="103" s="1" customFormat="1" ht="15" customHeight="1" spans="1:5">
      <c r="A103" s="8">
        <v>101</v>
      </c>
      <c r="B103" s="9" t="str">
        <f>"259271008"</f>
        <v>259271008</v>
      </c>
      <c r="C103" s="9" t="str">
        <f t="shared" si="14"/>
        <v>0509202515</v>
      </c>
      <c r="D103" s="10">
        <v>72</v>
      </c>
      <c r="E103" s="8"/>
    </row>
    <row r="104" s="1" customFormat="1" ht="15" customHeight="1" spans="1:5">
      <c r="A104" s="8">
        <v>102</v>
      </c>
      <c r="B104" s="9" t="str">
        <f>"259271011"</f>
        <v>259271011</v>
      </c>
      <c r="C104" s="9" t="str">
        <f t="shared" si="14"/>
        <v>0509202515</v>
      </c>
      <c r="D104" s="10">
        <v>72</v>
      </c>
      <c r="E104" s="8"/>
    </row>
    <row r="105" s="1" customFormat="1" ht="15" customHeight="1" spans="1:5">
      <c r="A105" s="8">
        <v>103</v>
      </c>
      <c r="B105" s="9" t="str">
        <f>"259271104"</f>
        <v>259271104</v>
      </c>
      <c r="C105" s="9" t="str">
        <f t="shared" si="14"/>
        <v>0509202515</v>
      </c>
      <c r="D105" s="10">
        <v>72</v>
      </c>
      <c r="E105" s="8"/>
    </row>
    <row r="106" s="1" customFormat="1" ht="15" customHeight="1" spans="1:5">
      <c r="A106" s="8">
        <v>104</v>
      </c>
      <c r="B106" s="9" t="str">
        <f>"259271207"</f>
        <v>259271207</v>
      </c>
      <c r="C106" s="9" t="str">
        <f t="shared" si="14"/>
        <v>0509202515</v>
      </c>
      <c r="D106" s="10">
        <v>72</v>
      </c>
      <c r="E106" s="8"/>
    </row>
    <row r="107" s="1" customFormat="1" ht="15" customHeight="1" spans="1:5">
      <c r="A107" s="8">
        <v>105</v>
      </c>
      <c r="B107" s="9" t="str">
        <f>"259271012"</f>
        <v>259271012</v>
      </c>
      <c r="C107" s="9" t="str">
        <f t="shared" si="14"/>
        <v>0509202515</v>
      </c>
      <c r="D107" s="10">
        <v>71</v>
      </c>
      <c r="E107" s="8"/>
    </row>
    <row r="108" s="1" customFormat="1" ht="15" customHeight="1" spans="1:5">
      <c r="A108" s="8">
        <v>106</v>
      </c>
      <c r="B108" s="9" t="str">
        <f>"259271020"</f>
        <v>259271020</v>
      </c>
      <c r="C108" s="9" t="str">
        <f t="shared" si="14"/>
        <v>0509202515</v>
      </c>
      <c r="D108" s="10">
        <v>71</v>
      </c>
      <c r="E108" s="8"/>
    </row>
    <row r="109" s="1" customFormat="1" ht="15" customHeight="1" spans="1:5">
      <c r="A109" s="8">
        <v>107</v>
      </c>
      <c r="B109" s="9" t="str">
        <f>"259271118"</f>
        <v>259271118</v>
      </c>
      <c r="C109" s="9" t="str">
        <f t="shared" si="14"/>
        <v>0509202515</v>
      </c>
      <c r="D109" s="10">
        <v>71</v>
      </c>
      <c r="E109" s="8"/>
    </row>
    <row r="110" s="1" customFormat="1" ht="15" customHeight="1" spans="1:5">
      <c r="A110" s="8">
        <v>108</v>
      </c>
      <c r="B110" s="9" t="str">
        <f>"259271128"</f>
        <v>259271128</v>
      </c>
      <c r="C110" s="9" t="str">
        <f t="shared" si="14"/>
        <v>0509202515</v>
      </c>
      <c r="D110" s="10">
        <v>71</v>
      </c>
      <c r="E110" s="8"/>
    </row>
    <row r="111" s="1" customFormat="1" ht="15" customHeight="1" spans="1:5">
      <c r="A111" s="8">
        <v>109</v>
      </c>
      <c r="B111" s="9" t="str">
        <f>"259271021"</f>
        <v>259271021</v>
      </c>
      <c r="C111" s="9" t="str">
        <f t="shared" si="14"/>
        <v>0509202515</v>
      </c>
      <c r="D111" s="10">
        <v>70</v>
      </c>
      <c r="E111" s="8"/>
    </row>
    <row r="112" s="1" customFormat="1" ht="15" customHeight="1" spans="1:5">
      <c r="A112" s="8">
        <v>110</v>
      </c>
      <c r="B112" s="9" t="str">
        <f>"259271110"</f>
        <v>259271110</v>
      </c>
      <c r="C112" s="9" t="str">
        <f t="shared" si="14"/>
        <v>0509202515</v>
      </c>
      <c r="D112" s="10">
        <v>70</v>
      </c>
      <c r="E112" s="8"/>
    </row>
    <row r="113" s="1" customFormat="1" ht="15" customHeight="1" spans="1:5">
      <c r="A113" s="8">
        <v>111</v>
      </c>
      <c r="B113" s="9" t="str">
        <f>"259271119"</f>
        <v>259271119</v>
      </c>
      <c r="C113" s="9" t="str">
        <f t="shared" si="14"/>
        <v>0509202515</v>
      </c>
      <c r="D113" s="10">
        <v>70</v>
      </c>
      <c r="E113" s="8"/>
    </row>
    <row r="114" s="1" customFormat="1" ht="15" customHeight="1" spans="1:5">
      <c r="A114" s="8">
        <v>112</v>
      </c>
      <c r="B114" s="9" t="str">
        <f>"259271325"</f>
        <v>259271325</v>
      </c>
      <c r="C114" s="9" t="str">
        <f t="shared" ref="C114:C119" si="15">"0509202516"</f>
        <v>0509202516</v>
      </c>
      <c r="D114" s="10">
        <v>72</v>
      </c>
      <c r="E114" s="8"/>
    </row>
    <row r="115" s="1" customFormat="1" ht="15" customHeight="1" spans="1:5">
      <c r="A115" s="8">
        <v>113</v>
      </c>
      <c r="B115" s="9" t="str">
        <f>"259271329"</f>
        <v>259271329</v>
      </c>
      <c r="C115" s="9" t="str">
        <f t="shared" si="15"/>
        <v>0509202516</v>
      </c>
      <c r="D115" s="10">
        <v>67</v>
      </c>
      <c r="E115" s="8"/>
    </row>
    <row r="116" s="1" customFormat="1" ht="15" customHeight="1" spans="1:5">
      <c r="A116" s="8">
        <v>114</v>
      </c>
      <c r="B116" s="9" t="str">
        <f>"259271324"</f>
        <v>259271324</v>
      </c>
      <c r="C116" s="9" t="str">
        <f t="shared" si="15"/>
        <v>0509202516</v>
      </c>
      <c r="D116" s="10">
        <v>66</v>
      </c>
      <c r="E116" s="8"/>
    </row>
    <row r="117" s="1" customFormat="1" ht="15" customHeight="1" spans="1:5">
      <c r="A117" s="8">
        <v>115</v>
      </c>
      <c r="B117" s="9" t="str">
        <f>"259271326"</f>
        <v>259271326</v>
      </c>
      <c r="C117" s="9" t="str">
        <f t="shared" si="15"/>
        <v>0509202516</v>
      </c>
      <c r="D117" s="10">
        <v>59</v>
      </c>
      <c r="E117" s="8"/>
    </row>
    <row r="118" s="1" customFormat="1" ht="15" customHeight="1" spans="1:5">
      <c r="A118" s="8">
        <v>116</v>
      </c>
      <c r="B118" s="9" t="str">
        <f>"259271330"</f>
        <v>259271330</v>
      </c>
      <c r="C118" s="9" t="str">
        <f t="shared" si="15"/>
        <v>0509202516</v>
      </c>
      <c r="D118" s="10">
        <v>58</v>
      </c>
      <c r="E118" s="8"/>
    </row>
    <row r="119" s="1" customFormat="1" ht="15" customHeight="1" spans="1:5">
      <c r="A119" s="8">
        <v>117</v>
      </c>
      <c r="B119" s="9" t="str">
        <f>"259271323"</f>
        <v>259271323</v>
      </c>
      <c r="C119" s="9" t="str">
        <f t="shared" si="15"/>
        <v>0509202516</v>
      </c>
      <c r="D119" s="10">
        <v>56</v>
      </c>
      <c r="E119" s="8"/>
    </row>
  </sheetData>
  <mergeCells count="1">
    <mergeCell ref="A1:E1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李乐乐啦</cp:lastModifiedBy>
  <dcterms:created xsi:type="dcterms:W3CDTF">2025-10-14T08:23:00Z</dcterms:created>
  <dcterms:modified xsi:type="dcterms:W3CDTF">2025-10-14T08:32:46Z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309EF371D1B2482AB19FD1D6D86D02AF_11</vt:lpwstr>
  </property>
  <property fmtid="{D5CDD505-2E9C-101B-9397-08002B2CF9AE}" pid="3" name="KSOProductBuildVer">
    <vt:lpwstr>2052-11.1.0.14309</vt:lpwstr>
  </property>
</Properties>
</file>